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9045" activeTab="0"/>
  </bookViews>
  <sheets>
    <sheet name="Kalkulator zakat" sheetId="1" r:id="rId1"/>
    <sheet name="Keterangan" sheetId="2" r:id="rId2"/>
  </sheets>
  <definedNames/>
  <calcPr fullCalcOnLoad="1"/>
</workbook>
</file>

<file path=xl/sharedStrings.xml><?xml version="1.0" encoding="utf-8"?>
<sst xmlns="http://schemas.openxmlformats.org/spreadsheetml/2006/main" count="60" uniqueCount="51">
  <si>
    <t>a. Uang Tunai, Tabungan, Deposito atau sejenisnya</t>
  </si>
  <si>
    <t>b. Saham atau surat-surat berharga lainnya</t>
  </si>
  <si>
    <t>c. Real Estate (tidak termasuk rumah tinggal yang dipakai sekarang)</t>
  </si>
  <si>
    <t>d. Emas, Perak, Permata atau sejenisnya</t>
  </si>
  <si>
    <t>e. Mobil (lebih dari keperluan pekerjaan anggota keluarga)</t>
  </si>
  <si>
    <t>f. Jumlah Harta Simpanan (A+B+C+D+E)</t>
  </si>
  <si>
    <t>g. Hutang Pribadi yg jatuh tempo dalam tahun ini</t>
  </si>
  <si>
    <t>h. Harta simpanan kena zakat(F-G, jika &gt; nisab)</t>
  </si>
  <si>
    <t>I. JUMLAH ZAKAT ATAS SIMPANAN YANG WAJIB DIBAYARKAN PER TAHUN (2,5% x H)</t>
  </si>
  <si>
    <t>j. Pendapatan / Gaji per Bulan (setelah dipotong pajak)</t>
  </si>
  <si>
    <t>k. Bonus/pendapatan lain-lain selama setahun</t>
  </si>
  <si>
    <t>l. Jumlah Pendapatan per Tahun</t>
  </si>
  <si>
    <t>m. Rata-rata pengeluaran rutin per bulan (kebutuhan fisik, air, listrik, pendidikan, kesehatan, transportasi, dll)</t>
  </si>
  <si>
    <t>n. Pengeluaran lainnya dalam satu tahun (pendidikan, kesehatan, dll)</t>
  </si>
  <si>
    <t>o. Jumlah Pengeluaran per Tahun (12 x m + n)</t>
  </si>
  <si>
    <t>p. Penghasilan kena zakat (L - O , jika &gt; nisab)</t>
  </si>
  <si>
    <t>Q. JUMLAH ZAKAT PROFESI YANG WAJIB DIBAYARKAN PER TAHUN (2,5% X P)</t>
  </si>
  <si>
    <t>Besarnya Nisab (z x 85 gram emas)</t>
  </si>
  <si>
    <t>ZAKAT HARTA YANG TELAH TERSIMPAN SATU TAHUN</t>
  </si>
  <si>
    <t>ZAKAT PROFESI</t>
  </si>
  <si>
    <t>PERHITUNGAN NISAB</t>
  </si>
  <si>
    <t>KALKULATOR ZAKAT</t>
  </si>
  <si>
    <t>layanan masyarakat dari PortalInfaq</t>
  </si>
  <si>
    <t>www.portalinfaq.org</t>
  </si>
  <si>
    <t>z. Harga Emas Murni Saat ini per Gram (ubah jika perlu)</t>
  </si>
  <si>
    <t>Isilah field-field yang berwarna hijau di bawah ini, jika kurang jelas, baca sheet "Keterangan"</t>
  </si>
  <si>
    <r>
      <t xml:space="preserve">Untuk tabungan, gunakan batas terbawah saldo rekening anda selama setahun ini yang masih di atas batas nisab (angka </t>
    </r>
    <r>
      <rPr>
        <b/>
        <sz val="10"/>
        <rFont val="Lucida Sans Unicode"/>
        <family val="2"/>
      </rPr>
      <t>z</t>
    </r>
    <r>
      <rPr>
        <sz val="10"/>
        <rFont val="Lucida Sans Unicode"/>
        <family val="2"/>
      </rPr>
      <t>). Hitung semua tabungan anda dan semua uang tunai yang anda punyai termasuk juga valuta asing. Untuk valuta asing, setelah didapatkan saldo terkecil, kalikan dengan nilai tukar pada saat itu.</t>
    </r>
  </si>
  <si>
    <t>Tidak termasuk emas perhiasan dalam jumlah sewajarnya yang digunakan sehari-hari.</t>
  </si>
  <si>
    <t>Termasuk di dalamnya cicilan rumah, mobil, dll. Hitung jumlah total selama setahun.</t>
  </si>
  <si>
    <t>Masukkan nilai mobil/motor diluar dari keperluan anggota keluarga anda. Ini termasuk kendaraan yang disewakan atau kendaraan yang dijual belikan.</t>
  </si>
  <si>
    <t>tentang spreadsheet ini.</t>
  </si>
  <si>
    <t>Kirimkan e-mail ke layanan@portalinfaq.org jika ada yang ingin anda tanyakan</t>
  </si>
  <si>
    <t>© 2001 Yayasan portalinfaq</t>
  </si>
  <si>
    <t>Silakan menyebarluaskan spreadsheet ini sebagai salah satu bentuk syiar Islam.</t>
  </si>
  <si>
    <t>Jika anda ingin menyebarluaskan file ini, kami memohon agar tidak</t>
  </si>
  <si>
    <t>dibuat perubahan apapun pada spreadsheet ini tanpa pemberitahuan pada kami</t>
  </si>
  <si>
    <t>terlebih dahulu.</t>
  </si>
  <si>
    <t>Termasuk diantaranya: THR, bonus, sisa uang jalan, dsb.</t>
  </si>
  <si>
    <t>m. Rata-rata pengeluaran rutin per bulan</t>
  </si>
  <si>
    <t>Termasuk di dalamnya biaya kebutuhan fisik dalam batas wajar seperti air, listrik, pendidikan, kesehatan, transportasi. Biaya hidup ini akan dikurangkan dari jumlah pendapatan bulanan. Jika ragu, lebih aman untuk memasukkan angka yang sekecil-kecilnya di sini atau malah tidak sama sekali.</t>
  </si>
  <si>
    <t>Ini adalah pengeluaran-pengeluaran lain yang sifatnya insidental tetapi diperlukan untuk kehidupan wajar, misalnya uang pangkal masuk sekolah, biaya rumah sakit jika ada yang sakit dsb. Masukkan di sini hanya jika dananya diambil dari pendapatan rutin. Jangan dimasukkan jika biaya-biaya ini ditanggung oleh fihak lain (misalnya kantor tempat anda bekerja).</t>
  </si>
  <si>
    <t>Gunakan nilai beli dari real estate yang tidak digunakan dan dipakai untuk investasi, termasuk juga rumah, gedung, atau lahan yang disewakan.</t>
  </si>
  <si>
    <t>Harga 85 gram emas adalah batas nisab zakat uang.</t>
  </si>
  <si>
    <t>ZAKAT HARTA BARANG TEMUAN / TIDAK DIDUGA</t>
  </si>
  <si>
    <t>y. Harta tak terduga kena zakat (x, jika &gt; nisab)</t>
  </si>
  <si>
    <t>Harga Emas Murni Saat ini per Gram (ubah jika perlu)</t>
  </si>
  <si>
    <t>Z. JUMLAH ZAKAT ATAS HARTA TAK TERDUGA (20% x Y)</t>
  </si>
  <si>
    <t>x. Nilai barang temuan / rezeki tidak diduga / hadiah undian dsb setelah dikurangi biaya-biaya dan pajak.</t>
  </si>
  <si>
    <t>Masukkan di sini nilai saham minimum selama setahun ditambah dividen yang diterima.</t>
  </si>
  <si>
    <t>Kurangi dulu jumlah pajak, tetapi jangan kurangi ASTEK atau dana pensiun atau asuransi yang lainnya.</t>
  </si>
  <si>
    <t>TOTAL ZAKAT YANG HARUS DIBAYARKAN (I+Q+Z)</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</si>
</sst>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R\p\ #,##0_ ;\-#,##0\ "/>
  </numFmts>
  <fonts count="11">
    <font>
      <sz val="10"/>
      <name val="Arial"/>
      <family val="0"/>
    </font>
    <font>
      <sz val="8"/>
      <name val="Arial"/>
      <family val="0"/>
    </font>
    <font>
      <b/>
      <sz val="8"/>
      <name val="Arial"/>
      <family val="0"/>
    </font>
    <font>
      <b/>
      <sz val="8"/>
      <color indexed="9"/>
      <name val="Arial"/>
      <family val="0"/>
    </font>
    <font>
      <b/>
      <sz val="10"/>
      <name val="Arial"/>
      <family val="2"/>
    </font>
    <font>
      <b/>
      <sz val="12"/>
      <name val="Arial"/>
      <family val="2"/>
    </font>
    <font>
      <u val="single"/>
      <sz val="10"/>
      <color indexed="12"/>
      <name val="Arial"/>
      <family val="0"/>
    </font>
    <font>
      <b/>
      <i/>
      <sz val="10"/>
      <name val="Arial"/>
      <family val="2"/>
    </font>
    <font>
      <i/>
      <sz val="8"/>
      <name val="Arial"/>
      <family val="2"/>
    </font>
    <font>
      <sz val="10"/>
      <name val="Lucida Sans Unicode"/>
      <family val="2"/>
    </font>
    <font>
      <b/>
      <sz val="10"/>
      <name val="Lucida Sans Unicode"/>
      <family val="2"/>
    </font>
  </fonts>
  <fills count="7">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59"/>
        <bgColor indexed="64"/>
      </patternFill>
    </fill>
    <fill>
      <patternFill patternType="solid">
        <fgColor indexed="13"/>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2" borderId="0" xfId="0" applyFont="1" applyFill="1" applyAlignment="1">
      <alignment wrapText="1"/>
    </xf>
    <xf numFmtId="0" fontId="1" fillId="3" borderId="0" xfId="0" applyFont="1" applyFill="1" applyAlignment="1">
      <alignment wrapText="1"/>
    </xf>
    <xf numFmtId="0" fontId="3" fillId="4" borderId="0" xfId="0" applyFont="1" applyFill="1" applyAlignment="1">
      <alignment wrapText="1"/>
    </xf>
    <xf numFmtId="164" fontId="0" fillId="0" borderId="0" xfId="0" applyNumberFormat="1" applyAlignment="1">
      <alignment/>
    </xf>
    <xf numFmtId="164" fontId="1" fillId="3" borderId="0" xfId="0" applyNumberFormat="1" applyFont="1" applyFill="1" applyAlignment="1">
      <alignment wrapText="1"/>
    </xf>
    <xf numFmtId="164" fontId="0" fillId="3" borderId="0" xfId="0" applyNumberFormat="1" applyFont="1" applyFill="1" applyAlignment="1">
      <alignment wrapText="1"/>
    </xf>
    <xf numFmtId="0" fontId="2" fillId="5" borderId="0" xfId="0" applyFont="1" applyFill="1" applyAlignment="1">
      <alignment wrapText="1"/>
    </xf>
    <xf numFmtId="164" fontId="4" fillId="5" borderId="0" xfId="0" applyNumberFormat="1" applyFont="1" applyFill="1" applyAlignment="1">
      <alignment vertical="top" wrapText="1"/>
    </xf>
    <xf numFmtId="164" fontId="0" fillId="5" borderId="0" xfId="0" applyNumberFormat="1" applyFont="1" applyFill="1" applyAlignment="1">
      <alignment wrapText="1"/>
    </xf>
    <xf numFmtId="0" fontId="5" fillId="5" borderId="0" xfId="0" applyFont="1" applyFill="1" applyAlignment="1">
      <alignment wrapText="1"/>
    </xf>
    <xf numFmtId="164" fontId="5" fillId="5" borderId="0" xfId="0" applyNumberFormat="1" applyFont="1" applyFill="1" applyAlignment="1">
      <alignment wrapText="1"/>
    </xf>
    <xf numFmtId="0" fontId="6" fillId="0" borderId="0" xfId="19" applyAlignment="1">
      <alignment/>
    </xf>
    <xf numFmtId="0" fontId="4" fillId="0" borderId="0" xfId="0" applyFont="1" applyAlignment="1">
      <alignment/>
    </xf>
    <xf numFmtId="0" fontId="7" fillId="0" borderId="0" xfId="0" applyFont="1" applyAlignment="1">
      <alignment/>
    </xf>
    <xf numFmtId="164" fontId="0" fillId="6" borderId="1" xfId="0" applyNumberFormat="1" applyFill="1" applyBorder="1" applyAlignment="1" applyProtection="1">
      <alignment/>
      <protection locked="0"/>
    </xf>
    <xf numFmtId="0" fontId="9" fillId="2" borderId="0" xfId="0" applyFont="1" applyFill="1" applyAlignment="1">
      <alignment vertical="top" wrapText="1"/>
    </xf>
    <xf numFmtId="0" fontId="9" fillId="0" borderId="1" xfId="0" applyFont="1" applyBorder="1" applyAlignment="1">
      <alignment vertical="top" wrapText="1"/>
    </xf>
    <xf numFmtId="0" fontId="9" fillId="0" borderId="0" xfId="0" applyFont="1" applyAlignment="1">
      <alignment vertical="top" wrapText="1"/>
    </xf>
    <xf numFmtId="0" fontId="1" fillId="0" borderId="0" xfId="0" applyFont="1" applyAlignment="1">
      <alignment/>
    </xf>
    <xf numFmtId="0" fontId="8" fillId="0" borderId="0" xfId="0" applyFont="1" applyAlignment="1">
      <alignment horizont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alinfaq.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B1:C43"/>
  <sheetViews>
    <sheetView showGridLines="0" tabSelected="1" workbookViewId="0" topLeftCell="A1">
      <selection activeCell="C10" sqref="C10"/>
    </sheetView>
  </sheetViews>
  <sheetFormatPr defaultColWidth="9.140625" defaultRowHeight="12.75" outlineLevelRow="1"/>
  <cols>
    <col min="2" max="2" width="52.00390625" style="0" customWidth="1"/>
    <col min="3" max="3" width="16.421875" style="0" customWidth="1"/>
  </cols>
  <sheetData>
    <row r="1" ht="12.75">
      <c r="B1" s="13" t="s">
        <v>21</v>
      </c>
    </row>
    <row r="2" ht="12.75">
      <c r="B2" s="14" t="s">
        <v>22</v>
      </c>
    </row>
    <row r="3" ht="12.75">
      <c r="B3" s="12" t="s">
        <v>23</v>
      </c>
    </row>
    <row r="4" spans="2:3" ht="12.75">
      <c r="B4" s="20" t="s">
        <v>25</v>
      </c>
      <c r="C4" s="20"/>
    </row>
    <row r="5" spans="2:3" ht="12.75">
      <c r="B5" s="3" t="s">
        <v>18</v>
      </c>
      <c r="C5" s="3"/>
    </row>
    <row r="6" spans="2:3" ht="12.75" outlineLevel="1">
      <c r="B6" s="1" t="s">
        <v>0</v>
      </c>
      <c r="C6" s="15"/>
    </row>
    <row r="7" spans="2:3" ht="12.75" outlineLevel="1">
      <c r="B7" s="1" t="s">
        <v>1</v>
      </c>
      <c r="C7" s="15"/>
    </row>
    <row r="8" spans="2:3" ht="12.75" outlineLevel="1">
      <c r="B8" s="1" t="s">
        <v>2</v>
      </c>
      <c r="C8" s="15"/>
    </row>
    <row r="9" spans="2:3" ht="12.75" outlineLevel="1">
      <c r="B9" s="1" t="s">
        <v>3</v>
      </c>
      <c r="C9" s="15"/>
    </row>
    <row r="10" spans="2:3" ht="12.75" outlineLevel="1">
      <c r="B10" s="1" t="s">
        <v>4</v>
      </c>
      <c r="C10" s="15"/>
    </row>
    <row r="11" spans="2:3" ht="12.75" outlineLevel="1">
      <c r="B11" s="2" t="s">
        <v>5</v>
      </c>
      <c r="C11" s="6">
        <f>C6+C7+C8+C9+C10</f>
        <v>0</v>
      </c>
    </row>
    <row r="12" spans="2:3" ht="12.75" outlineLevel="1">
      <c r="B12" s="1" t="s">
        <v>6</v>
      </c>
      <c r="C12" s="15"/>
    </row>
    <row r="13" spans="2:3" ht="12.75" outlineLevel="1">
      <c r="B13" s="2" t="s">
        <v>7</v>
      </c>
      <c r="C13" s="6">
        <f>IF(C11-C12&gt;C35,C11-C12,0)</f>
        <v>0</v>
      </c>
    </row>
    <row r="14" spans="2:3" ht="22.5" outlineLevel="1">
      <c r="B14" s="7" t="s">
        <v>8</v>
      </c>
      <c r="C14" s="8">
        <f>2.5%*C13</f>
        <v>0</v>
      </c>
    </row>
    <row r="15" ht="5.25" customHeight="1">
      <c r="C15" s="4"/>
    </row>
    <row r="16" spans="2:3" ht="12.75">
      <c r="B16" s="3" t="s">
        <v>19</v>
      </c>
      <c r="C16" s="3"/>
    </row>
    <row r="17" spans="2:3" ht="12.75" outlineLevel="1">
      <c r="B17" s="1" t="s">
        <v>9</v>
      </c>
      <c r="C17" s="15"/>
    </row>
    <row r="18" spans="2:3" ht="12.75" outlineLevel="1">
      <c r="B18" s="1" t="s">
        <v>10</v>
      </c>
      <c r="C18" s="15"/>
    </row>
    <row r="19" spans="2:3" ht="12.75" outlineLevel="1">
      <c r="B19" s="2" t="s">
        <v>11</v>
      </c>
      <c r="C19" s="6">
        <f>12*C17+C18</f>
        <v>0</v>
      </c>
    </row>
    <row r="20" spans="2:3" ht="22.5" outlineLevel="1">
      <c r="B20" s="1" t="s">
        <v>12</v>
      </c>
      <c r="C20" s="15"/>
    </row>
    <row r="21" spans="2:3" ht="12.75" outlineLevel="1">
      <c r="B21" s="1" t="s">
        <v>13</v>
      </c>
      <c r="C21" s="15"/>
    </row>
    <row r="22" spans="2:3" ht="12.75" outlineLevel="1">
      <c r="B22" s="2" t="s">
        <v>14</v>
      </c>
      <c r="C22" s="6">
        <f>12*C20+C21</f>
        <v>0</v>
      </c>
    </row>
    <row r="23" spans="2:3" ht="12.75" outlineLevel="1">
      <c r="B23" s="2" t="s">
        <v>15</v>
      </c>
      <c r="C23" s="6">
        <f>IF(C19-C22&gt;C35,C19-C22,0)</f>
        <v>0</v>
      </c>
    </row>
    <row r="24" spans="2:3" ht="22.5" outlineLevel="1">
      <c r="B24" s="7" t="s">
        <v>16</v>
      </c>
      <c r="C24" s="8">
        <f>2.5%*C23</f>
        <v>0</v>
      </c>
    </row>
    <row r="25" ht="12.75">
      <c r="C25" s="4"/>
    </row>
    <row r="26" spans="2:3" ht="12.75">
      <c r="B26" s="3" t="s">
        <v>43</v>
      </c>
      <c r="C26" s="3"/>
    </row>
    <row r="27" spans="2:3" ht="22.5" outlineLevel="1">
      <c r="B27" s="1" t="s">
        <v>47</v>
      </c>
      <c r="C27" s="15"/>
    </row>
    <row r="28" spans="2:3" ht="12.75" outlineLevel="1">
      <c r="B28" s="2" t="s">
        <v>44</v>
      </c>
      <c r="C28" s="6">
        <f>IF(C27&gt;C35,C27,0)</f>
        <v>0</v>
      </c>
    </row>
    <row r="29" spans="2:3" ht="12.75" outlineLevel="1">
      <c r="B29" s="7" t="s">
        <v>46</v>
      </c>
      <c r="C29" s="9">
        <f>20%*C28</f>
        <v>0</v>
      </c>
    </row>
    <row r="30" ht="12.75">
      <c r="C30" s="4"/>
    </row>
    <row r="31" spans="2:3" ht="31.5">
      <c r="B31" s="10" t="s">
        <v>50</v>
      </c>
      <c r="C31" s="11">
        <f>C14+C24+C29</f>
        <v>0</v>
      </c>
    </row>
    <row r="32" ht="12.75">
      <c r="C32" s="4"/>
    </row>
    <row r="33" spans="2:3" ht="12" customHeight="1">
      <c r="B33" s="3" t="s">
        <v>20</v>
      </c>
      <c r="C33" s="3"/>
    </row>
    <row r="34" spans="2:3" ht="12.75">
      <c r="B34" s="1" t="s">
        <v>45</v>
      </c>
      <c r="C34" s="15">
        <v>90000</v>
      </c>
    </row>
    <row r="35" spans="2:3" ht="12.75">
      <c r="B35" s="2" t="s">
        <v>17</v>
      </c>
      <c r="C35" s="5">
        <f>85*C34</f>
        <v>7650000</v>
      </c>
    </row>
    <row r="37" ht="12.75">
      <c r="B37" s="19" t="s">
        <v>32</v>
      </c>
    </row>
    <row r="38" ht="12.75">
      <c r="B38" s="19" t="s">
        <v>33</v>
      </c>
    </row>
    <row r="39" ht="12.75">
      <c r="B39" s="19" t="s">
        <v>34</v>
      </c>
    </row>
    <row r="40" ht="12.75">
      <c r="B40" s="19" t="s">
        <v>35</v>
      </c>
    </row>
    <row r="41" ht="12.75">
      <c r="B41" s="19" t="s">
        <v>36</v>
      </c>
    </row>
    <row r="42" ht="12.75">
      <c r="B42" s="19" t="s">
        <v>31</v>
      </c>
    </row>
    <row r="43" ht="12.75">
      <c r="B43" s="19" t="s">
        <v>30</v>
      </c>
    </row>
  </sheetData>
  <sheetProtection password="9F37" sheet="1" objects="1" scenarios="1"/>
  <mergeCells count="1">
    <mergeCell ref="B4:C4"/>
  </mergeCells>
  <hyperlinks>
    <hyperlink ref="B3" r:id="rId1" display="www.portalinfaq.org"/>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2:B34"/>
  <sheetViews>
    <sheetView showGridLines="0" workbookViewId="0" topLeftCell="A1">
      <selection activeCell="B1" sqref="B1"/>
    </sheetView>
  </sheetViews>
  <sheetFormatPr defaultColWidth="9.140625" defaultRowHeight="12.75"/>
  <cols>
    <col min="1" max="1" width="8.140625" style="0" customWidth="1"/>
    <col min="2" max="2" width="67.00390625" style="18" customWidth="1"/>
    <col min="3" max="3" width="38.57421875" style="0" customWidth="1"/>
  </cols>
  <sheetData>
    <row r="2" ht="12.75">
      <c r="B2" s="16" t="s">
        <v>0</v>
      </c>
    </row>
    <row r="3" ht="63.75">
      <c r="B3" s="17" t="s">
        <v>26</v>
      </c>
    </row>
    <row r="5" ht="12.75">
      <c r="B5" s="16" t="s">
        <v>1</v>
      </c>
    </row>
    <row r="6" ht="30" customHeight="1">
      <c r="B6" s="17" t="s">
        <v>48</v>
      </c>
    </row>
    <row r="7" ht="13.5" customHeight="1"/>
    <row r="8" ht="12.75">
      <c r="B8" s="16" t="s">
        <v>2</v>
      </c>
    </row>
    <row r="9" ht="38.25">
      <c r="B9" s="17" t="s">
        <v>41</v>
      </c>
    </row>
    <row r="11" ht="12.75">
      <c r="B11" s="16" t="s">
        <v>3</v>
      </c>
    </row>
    <row r="12" ht="25.5">
      <c r="B12" s="17" t="s">
        <v>27</v>
      </c>
    </row>
    <row r="14" ht="12.75">
      <c r="B14" s="16" t="s">
        <v>4</v>
      </c>
    </row>
    <row r="15" ht="38.25">
      <c r="B15" s="17" t="s">
        <v>29</v>
      </c>
    </row>
    <row r="17" ht="12.75">
      <c r="B17" s="16" t="s">
        <v>6</v>
      </c>
    </row>
    <row r="18" ht="25.5">
      <c r="B18" s="17" t="s">
        <v>28</v>
      </c>
    </row>
    <row r="20" ht="12.75">
      <c r="B20" s="16" t="s">
        <v>9</v>
      </c>
    </row>
    <row r="21" ht="25.5">
      <c r="B21" s="17" t="s">
        <v>49</v>
      </c>
    </row>
    <row r="23" ht="12.75">
      <c r="B23" s="16" t="s">
        <v>10</v>
      </c>
    </row>
    <row r="24" ht="12.75">
      <c r="B24" s="17" t="s">
        <v>37</v>
      </c>
    </row>
    <row r="26" ht="12.75">
      <c r="B26" s="16" t="s">
        <v>38</v>
      </c>
    </row>
    <row r="27" ht="63.75">
      <c r="B27" s="17" t="s">
        <v>39</v>
      </c>
    </row>
    <row r="29" ht="12.75">
      <c r="B29" s="16" t="s">
        <v>13</v>
      </c>
    </row>
    <row r="30" ht="76.5">
      <c r="B30" s="17" t="s">
        <v>40</v>
      </c>
    </row>
    <row r="33" ht="12.75">
      <c r="B33" s="16" t="s">
        <v>24</v>
      </c>
    </row>
    <row r="34" ht="12.75">
      <c r="B34" s="17" t="s">
        <v>42</v>
      </c>
    </row>
  </sheetData>
  <sheetProtection password="9F3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Widita Sardjono</dc:creator>
  <cp:keywords/>
  <dc:description/>
  <cp:lastModifiedBy>Widita Sardjono</cp:lastModifiedBy>
  <cp:lastPrinted>2001-12-07T06:17:38Z</cp:lastPrinted>
  <dcterms:created xsi:type="dcterms:W3CDTF">2001-11-25T09:16:44Z</dcterms:created>
  <dcterms:modified xsi:type="dcterms:W3CDTF">2001-12-07T07:52:25Z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